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3" i="1"/>
  <c r="I32"/>
  <c r="I43" s="1"/>
  <c r="I42"/>
  <c r="I51"/>
  <c r="I62" s="1"/>
  <c r="I61"/>
  <c r="I70"/>
  <c r="I80"/>
  <c r="I81"/>
  <c r="I89"/>
  <c r="I99"/>
  <c r="I100" s="1"/>
  <c r="I108"/>
  <c r="I119" s="1"/>
  <c r="I118"/>
  <c r="I127"/>
  <c r="I138" s="1"/>
  <c r="I137"/>
  <c r="I146"/>
  <c r="I157" s="1"/>
  <c r="I156"/>
  <c r="I165"/>
  <c r="I176" s="1"/>
  <c r="I175"/>
  <c r="I184"/>
  <c r="I194"/>
  <c r="I195" s="1"/>
  <c r="I203"/>
  <c r="I214" s="1"/>
  <c r="I213"/>
  <c r="I222"/>
  <c r="I233" s="1"/>
  <c r="I232"/>
  <c r="L13"/>
  <c r="L32"/>
  <c r="L43" s="1"/>
  <c r="L42"/>
  <c r="L51"/>
  <c r="L62" s="1"/>
  <c r="L61"/>
  <c r="L70"/>
  <c r="L80"/>
  <c r="L81" s="1"/>
  <c r="L89"/>
  <c r="L100" s="1"/>
  <c r="L99"/>
  <c r="L108"/>
  <c r="L118"/>
  <c r="L119"/>
  <c r="L127"/>
  <c r="L138" s="1"/>
  <c r="L137"/>
  <c r="L146"/>
  <c r="L157" s="1"/>
  <c r="L156"/>
  <c r="L165"/>
  <c r="L175"/>
  <c r="L176"/>
  <c r="L184"/>
  <c r="L195" s="1"/>
  <c r="L194"/>
  <c r="L203"/>
  <c r="L213"/>
  <c r="L214"/>
  <c r="L222"/>
  <c r="L232"/>
  <c r="L233" s="1"/>
  <c r="G13"/>
  <c r="G32"/>
  <c r="G42"/>
  <c r="G43"/>
  <c r="G51"/>
  <c r="G61"/>
  <c r="G62" s="1"/>
  <c r="G70"/>
  <c r="G81" s="1"/>
  <c r="G80"/>
  <c r="G89"/>
  <c r="G99"/>
  <c r="G100"/>
  <c r="G108"/>
  <c r="G119" s="1"/>
  <c r="G118"/>
  <c r="G127"/>
  <c r="G138" s="1"/>
  <c r="G137"/>
  <c r="G146"/>
  <c r="G156"/>
  <c r="G157"/>
  <c r="G165"/>
  <c r="G176" s="1"/>
  <c r="G175"/>
  <c r="G184"/>
  <c r="G194"/>
  <c r="G195"/>
  <c r="G203"/>
  <c r="G213"/>
  <c r="G222"/>
  <c r="G233" s="1"/>
  <c r="G232"/>
  <c r="H13"/>
  <c r="H32"/>
  <c r="H43" s="1"/>
  <c r="H42"/>
  <c r="H51"/>
  <c r="H61"/>
  <c r="H70"/>
  <c r="H81" s="1"/>
  <c r="H80"/>
  <c r="H89"/>
  <c r="H100" s="1"/>
  <c r="H99"/>
  <c r="H108"/>
  <c r="H118"/>
  <c r="H127"/>
  <c r="H137"/>
  <c r="H146"/>
  <c r="H157" s="1"/>
  <c r="H156"/>
  <c r="H165"/>
  <c r="H176" s="1"/>
  <c r="H175"/>
  <c r="H184"/>
  <c r="H194"/>
  <c r="H203"/>
  <c r="H213"/>
  <c r="H222"/>
  <c r="H233" s="1"/>
  <c r="H232"/>
  <c r="J13"/>
  <c r="J32"/>
  <c r="J42"/>
  <c r="J51"/>
  <c r="J61"/>
  <c r="J70"/>
  <c r="J81" s="1"/>
  <c r="J80"/>
  <c r="J89"/>
  <c r="J100" s="1"/>
  <c r="J99"/>
  <c r="J108"/>
  <c r="J118"/>
  <c r="J127"/>
  <c r="J137"/>
  <c r="J146"/>
  <c r="J156"/>
  <c r="J165"/>
  <c r="J176" s="1"/>
  <c r="J175"/>
  <c r="J184"/>
  <c r="J195" s="1"/>
  <c r="J194"/>
  <c r="J203"/>
  <c r="J213"/>
  <c r="J222"/>
  <c r="J232"/>
  <c r="B233"/>
  <c r="A233"/>
  <c r="F232"/>
  <c r="B223"/>
  <c r="A223"/>
  <c r="F222"/>
  <c r="F233" s="1"/>
  <c r="B214"/>
  <c r="A214"/>
  <c r="F213"/>
  <c r="B204"/>
  <c r="A204"/>
  <c r="F203"/>
  <c r="B109"/>
  <c r="B119"/>
  <c r="A119"/>
  <c r="F118"/>
  <c r="A109"/>
  <c r="F108"/>
  <c r="F13"/>
  <c r="F32"/>
  <c r="F42"/>
  <c r="F51"/>
  <c r="F61"/>
  <c r="F70"/>
  <c r="F81" s="1"/>
  <c r="F80"/>
  <c r="F89"/>
  <c r="F100" s="1"/>
  <c r="F99"/>
  <c r="F127"/>
  <c r="F137"/>
  <c r="F146"/>
  <c r="F156"/>
  <c r="F165"/>
  <c r="F176" s="1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B90"/>
  <c r="A90"/>
  <c r="B81"/>
  <c r="A81"/>
  <c r="B71"/>
  <c r="A71"/>
  <c r="B62"/>
  <c r="A62"/>
  <c r="B52"/>
  <c r="A52"/>
  <c r="B43"/>
  <c r="A43"/>
  <c r="B33"/>
  <c r="A33"/>
  <c r="L234" l="1"/>
  <c r="J157"/>
  <c r="F138"/>
  <c r="F43"/>
  <c r="F214"/>
  <c r="H195"/>
  <c r="H119"/>
  <c r="J233"/>
  <c r="J234" s="1"/>
  <c r="F157"/>
  <c r="J119"/>
  <c r="J43"/>
  <c r="F119"/>
  <c r="F62"/>
  <c r="H214"/>
  <c r="H138"/>
  <c r="H62"/>
  <c r="G214"/>
  <c r="G234" s="1"/>
  <c r="J214"/>
  <c r="J138"/>
  <c r="J62"/>
  <c r="I234"/>
  <c r="H234"/>
  <c r="F234" l="1"/>
</calcChain>
</file>

<file path=xl/sharedStrings.xml><?xml version="1.0" encoding="utf-8"?>
<sst xmlns="http://schemas.openxmlformats.org/spreadsheetml/2006/main" count="280" uniqueCount="91">
  <si>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</si>
  <si>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</si>
  <si>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</si>
  <si>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</si>
  <si>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</si>
  <si>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</si>
  <si>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</si>
  <si>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</si>
  <si>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</si>
  <si>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</si>
  <si>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</si>
  <si>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</si>
  <si>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</si>
  <si>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</si>
  <si>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</si>
  <si>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</si>
  <si>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</si>
  <si>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</si>
  <si>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</si>
  <si>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</si>
  <si>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</si>
  <si>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</si>
  <si>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</si>
  <si>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</si>
  <si>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</si>
  <si>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</si>
  <si>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</si>
  <si>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</si>
  <si>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</si>
  <si>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</si>
  <si>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</si>
  <si>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</si>
  <si>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</si>
  <si>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</si>
  <si>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</si>
  <si>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</si>
  <si>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</si>
  <si>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</si>
  <si>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</si>
  <si>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</si>
  <si>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</si>
  <si>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ржаной</t>
  </si>
  <si>
    <t>Бутерброд с сыром</t>
  </si>
  <si>
    <t>Банан</t>
  </si>
  <si>
    <t>Гуляш из говядины</t>
  </si>
  <si>
    <t>хлеб пшеничный</t>
  </si>
  <si>
    <t>Овощи натуральные свежие</t>
  </si>
  <si>
    <t>Хлеб пшеничный</t>
  </si>
  <si>
    <t>Яблоки</t>
  </si>
  <si>
    <t>Сок фруктовый</t>
  </si>
  <si>
    <t>Салат из тертой моркови</t>
  </si>
  <si>
    <t>Суп молочный с крупой</t>
  </si>
  <si>
    <t>Хлеб ржаной</t>
  </si>
  <si>
    <t>Пряники промышленного производства</t>
  </si>
  <si>
    <t>Компот из смеси сухофруктов</t>
  </si>
  <si>
    <t>Хлеб пшеничнвй</t>
  </si>
  <si>
    <t>Сосиска отварная</t>
  </si>
  <si>
    <t>Макаронные изделия отварные с маслом</t>
  </si>
  <si>
    <t>Плов из курицы</t>
  </si>
  <si>
    <t>яблоки</t>
  </si>
  <si>
    <t>Йогурт фруктовый</t>
  </si>
  <si>
    <t>Суп с макаронными изделиями</t>
  </si>
  <si>
    <t>курица тущенная в соусе</t>
  </si>
  <si>
    <t>чай с сахаром</t>
  </si>
  <si>
    <t>Сырники</t>
  </si>
  <si>
    <t>Суп гороховый</t>
  </si>
  <si>
    <t>Жаркое по домашнему</t>
  </si>
  <si>
    <t>компот из смеси сухофруктов</t>
  </si>
  <si>
    <t>Суп фасолевый с овощами</t>
  </si>
  <si>
    <t>Компот из плодов свежих яблок</t>
  </si>
  <si>
    <t>Салат из капусты с горошком</t>
  </si>
  <si>
    <t>Суп перловый</t>
  </si>
  <si>
    <t>Плов с говядиной</t>
  </si>
  <si>
    <t>Компот из сухофруктов</t>
  </si>
  <si>
    <t>Помидоры свежие</t>
  </si>
  <si>
    <t>Макароны отварные с маслом</t>
  </si>
  <si>
    <t>Чай сладкий</t>
  </si>
  <si>
    <t>Щи из свежей капусты</t>
  </si>
  <si>
    <t>Суп с изделиями макаронными</t>
  </si>
  <si>
    <t>Курица тущенная в соусе</t>
  </si>
  <si>
    <t>Йогурт</t>
  </si>
  <si>
    <t>Суп чечевичный с овощами</t>
  </si>
  <si>
    <t>Котлеты из говядины</t>
  </si>
  <si>
    <t>Пряник промышленного производства</t>
  </si>
  <si>
    <t>Борщ</t>
  </si>
  <si>
    <t>Яйца вареные</t>
  </si>
  <si>
    <t>Голубцы с мясом и рисом</t>
  </si>
  <si>
    <t>Кисель</t>
  </si>
  <si>
    <t>Пюре картофельное</t>
  </si>
  <si>
    <t xml:space="preserve"> МКОУ "Кумукская СОШ"</t>
  </si>
  <si>
    <t>Эскендаров С.Э.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</si>
</sst>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38.28515625" style="2" customWidth="1"/>
    <col min="6" max="6" width="7.7109375" style="2" customWidth="1"/>
    <col min="7" max="7" width="5.42578125" style="2" customWidth="1"/>
    <col min="8" max="8" width="7.5703125" style="2" customWidth="1"/>
    <col min="9" max="9" width="9.85546875" style="2" customWidth="1"/>
    <col min="10" max="10" width="8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89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250</v>
      </c>
      <c r="G6" s="40">
        <v>5</v>
      </c>
      <c r="H6" s="40">
        <v>3</v>
      </c>
      <c r="I6" s="40">
        <v>22</v>
      </c>
      <c r="J6" s="40">
        <v>131</v>
      </c>
      <c r="K6" s="41">
        <v>78</v>
      </c>
      <c r="L6" s="40"/>
    </row>
    <row r="7" spans="1:12" ht="15">
      <c r="A7" s="23"/>
      <c r="B7" s="15"/>
      <c r="C7" s="11"/>
      <c r="D7" s="6"/>
      <c r="E7" s="42" t="s">
        <v>75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137</v>
      </c>
      <c r="L7" s="43"/>
    </row>
    <row r="8" spans="1:12" ht="15">
      <c r="A8" s="23"/>
      <c r="B8" s="15"/>
      <c r="C8" s="11"/>
      <c r="D8" s="7" t="s">
        <v>22</v>
      </c>
      <c r="E8" s="42" t="s">
        <v>76</v>
      </c>
      <c r="F8" s="43">
        <v>200</v>
      </c>
      <c r="G8" s="43"/>
      <c r="H8" s="43"/>
      <c r="I8" s="43">
        <v>10</v>
      </c>
      <c r="J8" s="43">
        <v>43</v>
      </c>
      <c r="K8" s="44">
        <v>261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5">
      <c r="A11" s="23"/>
      <c r="B11" s="15"/>
      <c r="C11" s="11"/>
      <c r="D11" s="6"/>
      <c r="E11" s="42" t="s">
        <v>56</v>
      </c>
      <c r="F11" s="43">
        <v>90</v>
      </c>
      <c r="G11" s="43">
        <v>9</v>
      </c>
      <c r="H11" s="43">
        <v>15</v>
      </c>
      <c r="I11" s="43">
        <v>1</v>
      </c>
      <c r="J11" s="43">
        <v>202</v>
      </c>
      <c r="K11" s="44">
        <v>168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22</v>
      </c>
      <c r="H13" s="19">
        <f t="shared" si="0"/>
        <v>28</v>
      </c>
      <c r="I13" s="19">
        <f t="shared" si="0"/>
        <v>87</v>
      </c>
      <c r="J13" s="19">
        <f t="shared" si="0"/>
        <v>711</v>
      </c>
      <c r="K13" s="25"/>
      <c r="L13" s="19">
        <f t="shared" ref="L13" si="1">SUM(L6:L12)</f>
        <v>0</v>
      </c>
    </row>
    <row r="14" spans="1:12" ht="15">
      <c r="A14" s="26"/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>
      <c r="A24" s="29"/>
      <c r="B24" s="30"/>
      <c r="C24" s="50"/>
      <c r="D24" s="51"/>
      <c r="E24" s="31"/>
      <c r="F24" s="32"/>
      <c r="G24" s="32"/>
      <c r="H24" s="32"/>
      <c r="I24" s="32"/>
      <c r="J24" s="32"/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250</v>
      </c>
      <c r="G25" s="40">
        <v>2</v>
      </c>
      <c r="H25" s="40">
        <v>4</v>
      </c>
      <c r="I25" s="40">
        <v>8</v>
      </c>
      <c r="J25" s="40">
        <v>85</v>
      </c>
      <c r="K25" s="41">
        <v>66</v>
      </c>
      <c r="L25" s="40"/>
    </row>
    <row r="26" spans="1:12" ht="15">
      <c r="A26" s="14"/>
      <c r="B26" s="15"/>
      <c r="C26" s="11"/>
      <c r="D26" s="6"/>
      <c r="E26" s="42" t="s">
        <v>58</v>
      </c>
      <c r="F26" s="43">
        <v>150</v>
      </c>
      <c r="G26" s="43">
        <v>16</v>
      </c>
      <c r="H26" s="43">
        <v>16</v>
      </c>
      <c r="I26" s="43">
        <v>24</v>
      </c>
      <c r="J26" s="43">
        <v>229</v>
      </c>
      <c r="K26" s="44">
        <v>199</v>
      </c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4</v>
      </c>
      <c r="H27" s="43">
        <v>5</v>
      </c>
      <c r="I27" s="43">
        <v>18</v>
      </c>
      <c r="J27" s="43">
        <v>123</v>
      </c>
      <c r="K27" s="44">
        <v>266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83</v>
      </c>
      <c r="F30" s="43">
        <v>40</v>
      </c>
      <c r="G30" s="43">
        <v>1</v>
      </c>
      <c r="H30" s="43">
        <v>25</v>
      </c>
      <c r="I30" s="43">
        <v>12</v>
      </c>
      <c r="J30" s="43">
        <v>187</v>
      </c>
      <c r="K30" s="44">
        <v>0.15</v>
      </c>
      <c r="L30" s="43"/>
    </row>
    <row r="31" spans="1:12" ht="15">
      <c r="A31" s="14"/>
      <c r="B31" s="15"/>
      <c r="C31" s="11"/>
      <c r="D31" s="6"/>
      <c r="E31" s="42" t="s">
        <v>46</v>
      </c>
      <c r="F31" s="43">
        <v>40</v>
      </c>
      <c r="G31" s="43"/>
      <c r="H31" s="43">
        <v>2</v>
      </c>
      <c r="I31" s="43">
        <v>1</v>
      </c>
      <c r="J31" s="43">
        <v>5</v>
      </c>
      <c r="K31" s="44">
        <v>54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2">SUM(G25:G31)</f>
        <v>25</v>
      </c>
      <c r="H32" s="19">
        <f t="shared" ref="H32" si="3">SUM(H25:H31)</f>
        <v>52</v>
      </c>
      <c r="I32" s="19">
        <f t="shared" ref="I32" si="4">SUM(I25:I31)</f>
        <v>77</v>
      </c>
      <c r="J32" s="19">
        <f t="shared" ref="J32:L32" si="5">SUM(J25:J31)</f>
        <v>709</v>
      </c>
      <c r="K32" s="25"/>
      <c r="L32" s="19">
        <f t="shared" si="5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710</v>
      </c>
      <c r="G43" s="32">
        <f t="shared" ref="G43" si="10">G32+G42</f>
        <v>25</v>
      </c>
      <c r="H43" s="32">
        <f t="shared" ref="H43" si="11">H32+H42</f>
        <v>52</v>
      </c>
      <c r="I43" s="32">
        <f t="shared" ref="I43" si="12">I32+I42</f>
        <v>77</v>
      </c>
      <c r="J43" s="32">
        <f t="shared" ref="J43:L43" si="13">J32+J42</f>
        <v>709</v>
      </c>
      <c r="K43" s="32"/>
      <c r="L43" s="32">
        <f t="shared" si="13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250</v>
      </c>
      <c r="G44" s="40">
        <v>3</v>
      </c>
      <c r="H44" s="40">
        <v>3</v>
      </c>
      <c r="I44" s="40">
        <v>23</v>
      </c>
      <c r="J44" s="40">
        <v>122</v>
      </c>
      <c r="K44" s="41">
        <v>85</v>
      </c>
      <c r="L44" s="40"/>
    </row>
    <row r="45" spans="1:12" ht="15">
      <c r="A45" s="23"/>
      <c r="B45" s="15"/>
      <c r="C45" s="11"/>
      <c r="D45" s="6"/>
      <c r="E45" s="42" t="s">
        <v>86</v>
      </c>
      <c r="F45" s="43">
        <v>250</v>
      </c>
      <c r="G45" s="43">
        <v>21.1</v>
      </c>
      <c r="H45" s="43">
        <v>13.3</v>
      </c>
      <c r="I45" s="43">
        <v>31.3</v>
      </c>
      <c r="J45" s="43">
        <v>329.17</v>
      </c>
      <c r="K45" s="44">
        <v>297</v>
      </c>
      <c r="L45" s="43"/>
    </row>
    <row r="46" spans="1:12" ht="15">
      <c r="A46" s="23"/>
      <c r="B46" s="15"/>
      <c r="C46" s="11"/>
      <c r="D46" s="7" t="s">
        <v>22</v>
      </c>
      <c r="E46" s="42" t="s">
        <v>87</v>
      </c>
      <c r="F46" s="43">
        <v>200</v>
      </c>
      <c r="G46" s="43"/>
      <c r="H46" s="43"/>
      <c r="I46" s="43">
        <v>24</v>
      </c>
      <c r="J46" s="43">
        <v>103</v>
      </c>
      <c r="K46" s="44">
        <v>242</v>
      </c>
      <c r="L46" s="43"/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</v>
      </c>
      <c r="H47" s="43"/>
      <c r="I47" s="43">
        <v>14</v>
      </c>
      <c r="J47" s="43">
        <v>80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4">SUM(G44:G50)</f>
        <v>26.1</v>
      </c>
      <c r="H51" s="19">
        <f t="shared" ref="H51" si="15">SUM(H44:H50)</f>
        <v>16.3</v>
      </c>
      <c r="I51" s="19">
        <f t="shared" ref="I51" si="16">SUM(I44:I50)</f>
        <v>102.3</v>
      </c>
      <c r="J51" s="19">
        <f t="shared" ref="J51:L51" si="17">SUM(J44:J50)</f>
        <v>681.17000000000007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830</v>
      </c>
      <c r="G62" s="32">
        <f t="shared" ref="G62" si="22">G51+G61</f>
        <v>26.1</v>
      </c>
      <c r="H62" s="32">
        <f t="shared" ref="H62" si="23">H51+H61</f>
        <v>16.3</v>
      </c>
      <c r="I62" s="32">
        <f t="shared" ref="I62" si="24">I51+I61</f>
        <v>102.3</v>
      </c>
      <c r="J62" s="32">
        <f t="shared" ref="J62:L62" si="25">J51+J61</f>
        <v>681.17000000000007</v>
      </c>
      <c r="K62" s="32"/>
      <c r="L62" s="32">
        <f t="shared" si="25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2</v>
      </c>
      <c r="H63" s="40">
        <v>3</v>
      </c>
      <c r="I63" s="40">
        <v>5</v>
      </c>
      <c r="J63" s="40">
        <v>135</v>
      </c>
      <c r="K63" s="41">
        <v>75</v>
      </c>
      <c r="L63" s="40"/>
    </row>
    <row r="64" spans="1:12" ht="15">
      <c r="A64" s="23"/>
      <c r="B64" s="15"/>
      <c r="C64" s="11"/>
      <c r="D64" s="6"/>
      <c r="E64" s="42" t="s">
        <v>79</v>
      </c>
      <c r="F64" s="43">
        <v>90</v>
      </c>
      <c r="G64" s="43">
        <v>14</v>
      </c>
      <c r="H64" s="43">
        <v>17</v>
      </c>
      <c r="I64" s="43">
        <v>7</v>
      </c>
      <c r="J64" s="43">
        <v>168</v>
      </c>
      <c r="K64" s="44">
        <v>198</v>
      </c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60</v>
      </c>
      <c r="G67" s="43">
        <v>1</v>
      </c>
      <c r="H67" s="43">
        <v>3</v>
      </c>
      <c r="I67" s="43">
        <v>4</v>
      </c>
      <c r="J67" s="43">
        <v>47</v>
      </c>
      <c r="K67" s="44">
        <v>42</v>
      </c>
      <c r="L67" s="43"/>
    </row>
    <row r="68" spans="1:12" ht="15">
      <c r="A68" s="23"/>
      <c r="B68" s="15"/>
      <c r="C68" s="11"/>
      <c r="D68" s="6"/>
      <c r="E68" s="42" t="s">
        <v>42</v>
      </c>
      <c r="F68" s="43">
        <v>50</v>
      </c>
      <c r="G68" s="43">
        <v>5</v>
      </c>
      <c r="H68" s="43">
        <v>7</v>
      </c>
      <c r="I68" s="43">
        <v>15</v>
      </c>
      <c r="J68" s="43">
        <v>157</v>
      </c>
      <c r="K68" s="44">
        <v>3</v>
      </c>
      <c r="L68" s="43"/>
    </row>
    <row r="69" spans="1:12" ht="15">
      <c r="A69" s="23"/>
      <c r="B69" s="15"/>
      <c r="C69" s="11"/>
      <c r="D69" s="6"/>
      <c r="E69" s="42" t="s">
        <v>80</v>
      </c>
      <c r="F69" s="43">
        <v>95</v>
      </c>
      <c r="G69" s="43">
        <v>5</v>
      </c>
      <c r="H69" s="43">
        <v>3</v>
      </c>
      <c r="I69" s="43">
        <v>4</v>
      </c>
      <c r="J69" s="43">
        <v>63</v>
      </c>
      <c r="K69" s="44">
        <v>0.06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26">SUM(G63:G69)</f>
        <v>30</v>
      </c>
      <c r="H70" s="19">
        <f t="shared" ref="H70" si="27">SUM(H63:H69)</f>
        <v>33</v>
      </c>
      <c r="I70" s="19">
        <f t="shared" ref="I70" si="28">SUM(I63:I69)</f>
        <v>69</v>
      </c>
      <c r="J70" s="19">
        <f t="shared" ref="J70:L70" si="29">SUM(J63:J69)</f>
        <v>754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775</v>
      </c>
      <c r="G81" s="32">
        <f t="shared" ref="G81" si="34">G70+G80</f>
        <v>30</v>
      </c>
      <c r="H81" s="32">
        <f t="shared" ref="H81" si="35">H70+H80</f>
        <v>33</v>
      </c>
      <c r="I81" s="32">
        <f t="shared" ref="I81" si="36">I70+I80</f>
        <v>69</v>
      </c>
      <c r="J81" s="32">
        <f t="shared" ref="J81:L81" si="37">J70+J80</f>
        <v>754</v>
      </c>
      <c r="K81" s="32"/>
      <c r="L81" s="32">
        <f t="shared" si="37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250</v>
      </c>
      <c r="G82" s="40">
        <v>2</v>
      </c>
      <c r="H82" s="40">
        <v>3</v>
      </c>
      <c r="I82" s="40">
        <v>5</v>
      </c>
      <c r="J82" s="40">
        <v>127</v>
      </c>
      <c r="K82" s="41">
        <v>78</v>
      </c>
      <c r="L82" s="40"/>
    </row>
    <row r="83" spans="1:12" ht="15">
      <c r="A83" s="23"/>
      <c r="B83" s="15"/>
      <c r="C83" s="11"/>
      <c r="D83" s="6"/>
      <c r="E83" s="42" t="s">
        <v>82</v>
      </c>
      <c r="F83" s="43">
        <v>90</v>
      </c>
      <c r="G83" s="43">
        <v>14</v>
      </c>
      <c r="H83" s="43">
        <v>11</v>
      </c>
      <c r="I83" s="43">
        <v>14</v>
      </c>
      <c r="J83" s="43">
        <v>209</v>
      </c>
      <c r="K83" s="44">
        <v>182</v>
      </c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/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48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/>
    </row>
    <row r="87" spans="1:12" ht="15">
      <c r="A87" s="23"/>
      <c r="B87" s="15"/>
      <c r="C87" s="11"/>
      <c r="D87" s="6"/>
      <c r="E87" s="42" t="s">
        <v>42</v>
      </c>
      <c r="F87" s="43">
        <v>50</v>
      </c>
      <c r="G87" s="43">
        <v>5</v>
      </c>
      <c r="H87" s="43">
        <v>7</v>
      </c>
      <c r="I87" s="43">
        <v>15</v>
      </c>
      <c r="J87" s="43">
        <v>157</v>
      </c>
      <c r="K87" s="44">
        <v>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38">SUM(G82:G88)</f>
        <v>23</v>
      </c>
      <c r="H89" s="19">
        <f t="shared" ref="H89" si="39">SUM(H82:H88)</f>
        <v>21</v>
      </c>
      <c r="I89" s="19">
        <f t="shared" ref="I89" si="40">SUM(I82:I88)</f>
        <v>78</v>
      </c>
      <c r="J89" s="19">
        <f t="shared" ref="J89:L89" si="41">SUM(J82:J88)</f>
        <v>696</v>
      </c>
      <c r="K89" s="25"/>
      <c r="L89" s="19">
        <f t="shared" si="41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700</v>
      </c>
      <c r="G100" s="32">
        <f t="shared" ref="G100" si="46">G89+G99</f>
        <v>23</v>
      </c>
      <c r="H100" s="32">
        <f t="shared" ref="H100" si="47">H89+H99</f>
        <v>21</v>
      </c>
      <c r="I100" s="32">
        <f t="shared" ref="I100" si="48">I89+I99</f>
        <v>78</v>
      </c>
      <c r="J100" s="32">
        <f t="shared" ref="J100:L100" si="49">J89+J99</f>
        <v>696</v>
      </c>
      <c r="K100" s="32"/>
      <c r="L100" s="32">
        <f t="shared" si="49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51</v>
      </c>
      <c r="F101" s="40">
        <v>250</v>
      </c>
      <c r="G101" s="40">
        <v>7</v>
      </c>
      <c r="H101" s="40">
        <v>7</v>
      </c>
      <c r="I101" s="40">
        <v>7</v>
      </c>
      <c r="J101" s="40">
        <v>182</v>
      </c>
      <c r="K101" s="41">
        <v>87</v>
      </c>
      <c r="L101" s="40"/>
    </row>
    <row r="102" spans="1:12" ht="15">
      <c r="A102" s="23"/>
      <c r="B102" s="15"/>
      <c r="C102" s="11"/>
      <c r="D102" s="6"/>
      <c r="E102" s="42" t="s">
        <v>44</v>
      </c>
      <c r="F102" s="43">
        <v>90</v>
      </c>
      <c r="G102" s="43">
        <v>14</v>
      </c>
      <c r="H102" s="43">
        <v>14</v>
      </c>
      <c r="I102" s="43">
        <v>2</v>
      </c>
      <c r="J102" s="43">
        <v>190</v>
      </c>
      <c r="K102" s="44">
        <v>175</v>
      </c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</v>
      </c>
      <c r="H104" s="43"/>
      <c r="I104" s="43">
        <v>14</v>
      </c>
      <c r="J104" s="43">
        <v>80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/>
    </row>
    <row r="106" spans="1:12" ht="15">
      <c r="A106" s="23"/>
      <c r="B106" s="15"/>
      <c r="C106" s="11"/>
      <c r="D106" s="6"/>
      <c r="E106" s="42" t="s">
        <v>53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>
        <v>15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0">SUM(G101:G107)</f>
        <v>28</v>
      </c>
      <c r="H108" s="19">
        <f t="shared" si="50"/>
        <v>51</v>
      </c>
      <c r="I108" s="19">
        <f t="shared" si="50"/>
        <v>63</v>
      </c>
      <c r="J108" s="19">
        <f t="shared" si="50"/>
        <v>809</v>
      </c>
      <c r="K108" s="25"/>
      <c r="L108" s="19">
        <f t="shared" ref="L108" si="51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0" t="s">
        <v>4</v>
      </c>
      <c r="D119" s="51"/>
      <c r="E119" s="31"/>
      <c r="F119" s="32">
        <f>F108+F118</f>
        <v>710</v>
      </c>
      <c r="G119" s="32">
        <f t="shared" ref="G119:J119" si="54">G108+G118</f>
        <v>28</v>
      </c>
      <c r="H119" s="32">
        <f t="shared" si="54"/>
        <v>51</v>
      </c>
      <c r="I119" s="32">
        <f t="shared" si="54"/>
        <v>63</v>
      </c>
      <c r="J119" s="32">
        <f t="shared" si="54"/>
        <v>809</v>
      </c>
      <c r="K119" s="32"/>
      <c r="L119" s="32">
        <f t="shared" ref="L119" si="55">L108+L118</f>
        <v>0</v>
      </c>
    </row>
    <row r="120" spans="1:12" ht="15.75" thickBot="1">
      <c r="A120" s="14">
        <v>2</v>
      </c>
      <c r="B120" s="15">
        <v>1</v>
      </c>
      <c r="C120" s="22" t="s">
        <v>20</v>
      </c>
      <c r="D120" s="5" t="s">
        <v>21</v>
      </c>
      <c r="E120" s="39" t="s">
        <v>65</v>
      </c>
      <c r="F120" s="40">
        <v>250</v>
      </c>
      <c r="G120" s="40">
        <v>5</v>
      </c>
      <c r="H120" s="40">
        <v>3</v>
      </c>
      <c r="I120" s="40">
        <v>22</v>
      </c>
      <c r="J120" s="40">
        <v>131</v>
      </c>
      <c r="K120" s="41">
        <v>78</v>
      </c>
      <c r="L120" s="40"/>
    </row>
    <row r="121" spans="1:12" ht="15">
      <c r="A121" s="14"/>
      <c r="B121" s="15"/>
      <c r="C121" s="11"/>
      <c r="D121" s="6"/>
      <c r="E121" s="39" t="s">
        <v>57</v>
      </c>
      <c r="F121" s="40">
        <v>150</v>
      </c>
      <c r="G121" s="40">
        <v>5</v>
      </c>
      <c r="H121" s="40">
        <v>9</v>
      </c>
      <c r="I121" s="40">
        <v>30</v>
      </c>
      <c r="J121" s="40">
        <v>213</v>
      </c>
      <c r="K121" s="41">
        <v>137</v>
      </c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1</v>
      </c>
      <c r="H122" s="43"/>
      <c r="I122" s="43">
        <v>31</v>
      </c>
      <c r="J122" s="43">
        <v>130</v>
      </c>
      <c r="K122" s="44">
        <v>241</v>
      </c>
      <c r="L122" s="43"/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60</v>
      </c>
      <c r="G124" s="43">
        <v>1</v>
      </c>
      <c r="H124" s="43">
        <v>3</v>
      </c>
      <c r="I124" s="43">
        <v>4</v>
      </c>
      <c r="J124" s="43">
        <v>47</v>
      </c>
      <c r="K124" s="44">
        <v>42</v>
      </c>
      <c r="L124" s="43"/>
    </row>
    <row r="125" spans="1:12" ht="15">
      <c r="A125" s="14"/>
      <c r="B125" s="15"/>
      <c r="C125" s="11"/>
      <c r="D125" s="6"/>
      <c r="E125" s="42" t="s">
        <v>56</v>
      </c>
      <c r="F125" s="43">
        <v>90</v>
      </c>
      <c r="G125" s="43">
        <v>9</v>
      </c>
      <c r="H125" s="43">
        <v>15</v>
      </c>
      <c r="I125" s="43">
        <v>1</v>
      </c>
      <c r="J125" s="43">
        <v>202</v>
      </c>
      <c r="K125" s="44">
        <v>168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780</v>
      </c>
      <c r="G127" s="19">
        <f t="shared" ref="G127:J127" si="56">SUM(G120:G126)</f>
        <v>23</v>
      </c>
      <c r="H127" s="19">
        <f t="shared" si="56"/>
        <v>30</v>
      </c>
      <c r="I127" s="19">
        <f t="shared" si="56"/>
        <v>102</v>
      </c>
      <c r="J127" s="19">
        <f t="shared" si="56"/>
        <v>803</v>
      </c>
      <c r="K127" s="25"/>
      <c r="L127" s="19">
        <f t="shared" ref="L127" si="57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>
      <c r="A138" s="33">
        <f>A120</f>
        <v>2</v>
      </c>
      <c r="B138" s="33">
        <f>B120</f>
        <v>1</v>
      </c>
      <c r="C138" s="50" t="s">
        <v>4</v>
      </c>
      <c r="D138" s="51"/>
      <c r="E138" s="31"/>
      <c r="F138" s="32">
        <f>F127+F137</f>
        <v>780</v>
      </c>
      <c r="G138" s="32">
        <f t="shared" ref="G138" si="60">G127+G137</f>
        <v>23</v>
      </c>
      <c r="H138" s="32">
        <f t="shared" ref="H138" si="61">H127+H137</f>
        <v>30</v>
      </c>
      <c r="I138" s="32">
        <f t="shared" ref="I138" si="62">I127+I137</f>
        <v>102</v>
      </c>
      <c r="J138" s="32">
        <f t="shared" ref="J138:L138" si="63">J127+J137</f>
        <v>803</v>
      </c>
      <c r="K138" s="32"/>
      <c r="L138" s="32">
        <f t="shared" si="63"/>
        <v>0</v>
      </c>
    </row>
    <row r="139" spans="1:12" ht="15.75" thickBot="1">
      <c r="A139" s="20">
        <v>2</v>
      </c>
      <c r="B139" s="21">
        <v>2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</v>
      </c>
      <c r="H139" s="40">
        <v>5</v>
      </c>
      <c r="I139" s="40">
        <v>8</v>
      </c>
      <c r="J139" s="40">
        <v>94</v>
      </c>
      <c r="K139" s="41">
        <v>62</v>
      </c>
      <c r="L139" s="40"/>
    </row>
    <row r="140" spans="1:12" ht="15">
      <c r="A140" s="23"/>
      <c r="B140" s="15"/>
      <c r="C140" s="11"/>
      <c r="D140" s="6"/>
      <c r="E140" s="39" t="s">
        <v>58</v>
      </c>
      <c r="F140" s="40">
        <v>180</v>
      </c>
      <c r="G140" s="40">
        <v>19</v>
      </c>
      <c r="H140" s="40">
        <v>19</v>
      </c>
      <c r="I140" s="40">
        <v>28</v>
      </c>
      <c r="J140" s="40">
        <v>275</v>
      </c>
      <c r="K140" s="41">
        <v>199</v>
      </c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/>
      <c r="H143" s="43"/>
      <c r="I143" s="43">
        <v>10</v>
      </c>
      <c r="J143" s="43">
        <v>47</v>
      </c>
      <c r="K143" s="44">
        <v>231</v>
      </c>
      <c r="L143" s="43"/>
    </row>
    <row r="144" spans="1:12" ht="15">
      <c r="A144" s="23"/>
      <c r="B144" s="15"/>
      <c r="C144" s="11"/>
      <c r="D144" s="6"/>
      <c r="E144" s="42" t="s">
        <v>60</v>
      </c>
      <c r="F144" s="43">
        <v>95</v>
      </c>
      <c r="G144" s="43">
        <v>5</v>
      </c>
      <c r="H144" s="43">
        <v>3</v>
      </c>
      <c r="I144" s="43">
        <v>4</v>
      </c>
      <c r="J144" s="43">
        <v>63</v>
      </c>
      <c r="K144" s="44">
        <v>0.06</v>
      </c>
      <c r="L144" s="43"/>
    </row>
    <row r="145" spans="1:12" ht="15">
      <c r="A145" s="23"/>
      <c r="B145" s="15"/>
      <c r="C145" s="11"/>
      <c r="D145" s="6"/>
      <c r="E145" s="42" t="s">
        <v>46</v>
      </c>
      <c r="F145" s="43">
        <v>60</v>
      </c>
      <c r="G145" s="43"/>
      <c r="H145" s="43">
        <v>4</v>
      </c>
      <c r="I145" s="43">
        <v>2</v>
      </c>
      <c r="J145" s="43">
        <v>7</v>
      </c>
      <c r="K145" s="44">
        <v>54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915</v>
      </c>
      <c r="G146" s="19">
        <f t="shared" ref="G146:J146" si="64">SUM(G139:G145)</f>
        <v>30</v>
      </c>
      <c r="H146" s="19">
        <f t="shared" si="64"/>
        <v>31</v>
      </c>
      <c r="I146" s="19">
        <f t="shared" si="64"/>
        <v>97</v>
      </c>
      <c r="J146" s="19">
        <f t="shared" si="64"/>
        <v>696</v>
      </c>
      <c r="K146" s="25"/>
      <c r="L146" s="19">
        <f t="shared" ref="L146" si="65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2</v>
      </c>
      <c r="C157" s="50" t="s">
        <v>4</v>
      </c>
      <c r="D157" s="51"/>
      <c r="E157" s="31"/>
      <c r="F157" s="32">
        <f>F146+F156</f>
        <v>915</v>
      </c>
      <c r="G157" s="32">
        <f t="shared" ref="G157" si="68">G146+G156</f>
        <v>30</v>
      </c>
      <c r="H157" s="32">
        <f t="shared" ref="H157" si="69">H146+H156</f>
        <v>31</v>
      </c>
      <c r="I157" s="32">
        <f t="shared" ref="I157" si="70">I146+I156</f>
        <v>97</v>
      </c>
      <c r="J157" s="32">
        <f t="shared" ref="J157:L157" si="71">J146+J156</f>
        <v>696</v>
      </c>
      <c r="K157" s="32"/>
      <c r="L157" s="32">
        <f t="shared" si="71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61</v>
      </c>
      <c r="F158" s="40">
        <v>250</v>
      </c>
      <c r="G158" s="40">
        <v>3</v>
      </c>
      <c r="H158" s="40">
        <v>3</v>
      </c>
      <c r="I158" s="40">
        <v>23</v>
      </c>
      <c r="J158" s="40">
        <v>122</v>
      </c>
      <c r="K158" s="41">
        <v>85</v>
      </c>
      <c r="L158" s="40"/>
    </row>
    <row r="159" spans="1:12" ht="15">
      <c r="A159" s="23"/>
      <c r="B159" s="15"/>
      <c r="C159" s="11"/>
      <c r="D159" s="6"/>
      <c r="E159" s="42" t="s">
        <v>62</v>
      </c>
      <c r="F159" s="43">
        <v>90</v>
      </c>
      <c r="G159" s="43">
        <v>14</v>
      </c>
      <c r="H159" s="43">
        <v>17</v>
      </c>
      <c r="I159" s="43">
        <v>7</v>
      </c>
      <c r="J159" s="43">
        <v>168</v>
      </c>
      <c r="K159" s="44">
        <v>198</v>
      </c>
      <c r="L159" s="43"/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/>
      <c r="H160" s="43"/>
      <c r="I160" s="43">
        <v>10</v>
      </c>
      <c r="J160" s="43">
        <v>43</v>
      </c>
      <c r="K160" s="44">
        <v>261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/>
      <c r="H162" s="43"/>
      <c r="I162" s="43">
        <v>10</v>
      </c>
      <c r="J162" s="43">
        <v>80</v>
      </c>
      <c r="K162" s="44"/>
      <c r="L162" s="43"/>
    </row>
    <row r="163" spans="1:12" ht="15">
      <c r="A163" s="23"/>
      <c r="B163" s="15"/>
      <c r="C163" s="11"/>
      <c r="D163" s="6"/>
      <c r="E163" s="42" t="s">
        <v>64</v>
      </c>
      <c r="F163" s="43">
        <v>100</v>
      </c>
      <c r="G163" s="43">
        <v>16</v>
      </c>
      <c r="H163" s="43">
        <v>13</v>
      </c>
      <c r="I163" s="43">
        <v>18</v>
      </c>
      <c r="J163" s="43">
        <v>247</v>
      </c>
      <c r="K163" s="44">
        <v>150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2">SUM(G158:G164)</f>
        <v>35</v>
      </c>
      <c r="H165" s="19">
        <f t="shared" si="72"/>
        <v>33</v>
      </c>
      <c r="I165" s="19">
        <f t="shared" si="72"/>
        <v>82</v>
      </c>
      <c r="J165" s="19">
        <f t="shared" si="72"/>
        <v>740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3</v>
      </c>
      <c r="C176" s="50" t="s">
        <v>4</v>
      </c>
      <c r="D176" s="51"/>
      <c r="E176" s="31"/>
      <c r="F176" s="32">
        <f>F165+F175</f>
        <v>770</v>
      </c>
      <c r="G176" s="32">
        <f t="shared" ref="G176" si="76">G165+G175</f>
        <v>35</v>
      </c>
      <c r="H176" s="32">
        <f t="shared" ref="H176" si="77">H165+H175</f>
        <v>33</v>
      </c>
      <c r="I176" s="32">
        <f t="shared" ref="I176" si="78">I165+I175</f>
        <v>82</v>
      </c>
      <c r="J176" s="32">
        <f t="shared" ref="J176:L176" si="79">J165+J175</f>
        <v>740</v>
      </c>
      <c r="K176" s="32"/>
      <c r="L176" s="32">
        <f t="shared" si="79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65</v>
      </c>
      <c r="F177" s="40">
        <v>250</v>
      </c>
      <c r="G177" s="40">
        <v>5</v>
      </c>
      <c r="H177" s="40">
        <v>3</v>
      </c>
      <c r="I177" s="40">
        <v>22</v>
      </c>
      <c r="J177" s="40">
        <v>131</v>
      </c>
      <c r="K177" s="41">
        <v>78</v>
      </c>
      <c r="L177" s="40"/>
    </row>
    <row r="178" spans="1:12" ht="15">
      <c r="A178" s="23"/>
      <c r="B178" s="15"/>
      <c r="C178" s="11"/>
      <c r="D178" s="6"/>
      <c r="E178" s="42" t="s">
        <v>66</v>
      </c>
      <c r="F178" s="43">
        <v>170</v>
      </c>
      <c r="G178" s="43">
        <v>19</v>
      </c>
      <c r="H178" s="43">
        <v>19</v>
      </c>
      <c r="I178" s="43">
        <v>20</v>
      </c>
      <c r="J178" s="43">
        <v>330</v>
      </c>
      <c r="K178" s="44">
        <v>174</v>
      </c>
      <c r="L178" s="43"/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1</v>
      </c>
      <c r="H179" s="43"/>
      <c r="I179" s="43">
        <v>31</v>
      </c>
      <c r="J179" s="43">
        <v>130</v>
      </c>
      <c r="K179" s="44">
        <v>241</v>
      </c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770</v>
      </c>
      <c r="G184" s="19">
        <f t="shared" ref="G184:J184" si="80">SUM(G177:G183)</f>
        <v>29</v>
      </c>
      <c r="H184" s="19">
        <f t="shared" si="80"/>
        <v>23</v>
      </c>
      <c r="I184" s="19">
        <f t="shared" si="80"/>
        <v>107</v>
      </c>
      <c r="J184" s="19">
        <f t="shared" si="80"/>
        <v>771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0" t="s">
        <v>4</v>
      </c>
      <c r="D195" s="51"/>
      <c r="E195" s="31"/>
      <c r="F195" s="32">
        <f>F184+F194</f>
        <v>770</v>
      </c>
      <c r="G195" s="32">
        <f t="shared" ref="G195" si="84">G184+G194</f>
        <v>29</v>
      </c>
      <c r="H195" s="32">
        <f t="shared" ref="H195" si="85">H184+H194</f>
        <v>23</v>
      </c>
      <c r="I195" s="32">
        <f t="shared" ref="I195" si="86">I184+I194</f>
        <v>107</v>
      </c>
      <c r="J195" s="32">
        <f t="shared" ref="J195:L195" si="87">J184+J194</f>
        <v>771</v>
      </c>
      <c r="K195" s="32"/>
      <c r="L195" s="32">
        <f t="shared" si="87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68</v>
      </c>
      <c r="F196" s="40">
        <v>250</v>
      </c>
      <c r="G196" s="40">
        <v>2</v>
      </c>
      <c r="H196" s="40">
        <v>3</v>
      </c>
      <c r="I196" s="40">
        <v>5</v>
      </c>
      <c r="J196" s="40">
        <v>135</v>
      </c>
      <c r="K196" s="41">
        <v>75</v>
      </c>
      <c r="L196" s="40"/>
    </row>
    <row r="197" spans="1:12" ht="15">
      <c r="A197" s="23"/>
      <c r="B197" s="15"/>
      <c r="C197" s="11"/>
      <c r="D197" s="6"/>
      <c r="E197" s="42" t="s">
        <v>88</v>
      </c>
      <c r="F197" s="43">
        <v>150</v>
      </c>
      <c r="G197" s="43">
        <v>3</v>
      </c>
      <c r="H197" s="43">
        <v>4</v>
      </c>
      <c r="I197" s="43">
        <v>22</v>
      </c>
      <c r="J197" s="43">
        <v>173</v>
      </c>
      <c r="K197" s="44">
        <v>91</v>
      </c>
      <c r="L197" s="43"/>
    </row>
    <row r="198" spans="1:12" ht="15">
      <c r="A198" s="23"/>
      <c r="B198" s="15"/>
      <c r="C198" s="11"/>
      <c r="D198" s="7" t="s">
        <v>22</v>
      </c>
      <c r="E198" s="42" t="s">
        <v>69</v>
      </c>
      <c r="F198" s="43">
        <v>200</v>
      </c>
      <c r="G198" s="43"/>
      <c r="H198" s="43"/>
      <c r="I198" s="43">
        <v>28</v>
      </c>
      <c r="J198" s="43">
        <v>114</v>
      </c>
      <c r="K198" s="44">
        <v>236</v>
      </c>
      <c r="L198" s="43"/>
    </row>
    <row r="199" spans="1:12" ht="15">
      <c r="A199" s="23"/>
      <c r="B199" s="15"/>
      <c r="C199" s="11"/>
      <c r="D199" s="7" t="s">
        <v>23</v>
      </c>
      <c r="E199" s="42" t="s">
        <v>47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/>
    </row>
    <row r="200" spans="1:12" ht="15">
      <c r="A200" s="23"/>
      <c r="B200" s="15"/>
      <c r="C200" s="11"/>
      <c r="D200" s="7" t="s">
        <v>24</v>
      </c>
      <c r="E200" s="42" t="s">
        <v>70</v>
      </c>
      <c r="F200" s="43">
        <v>60</v>
      </c>
      <c r="G200" s="43">
        <v>1</v>
      </c>
      <c r="H200" s="43">
        <v>5</v>
      </c>
      <c r="I200" s="43">
        <v>5</v>
      </c>
      <c r="J200" s="43">
        <v>52</v>
      </c>
      <c r="K200" s="44">
        <v>35</v>
      </c>
      <c r="L200" s="43"/>
    </row>
    <row r="201" spans="1:12" ht="15">
      <c r="A201" s="23"/>
      <c r="B201" s="15"/>
      <c r="C201" s="11"/>
      <c r="D201" s="6"/>
      <c r="E201" s="42" t="s">
        <v>85</v>
      </c>
      <c r="F201" s="43">
        <v>40</v>
      </c>
      <c r="G201" s="43">
        <v>5</v>
      </c>
      <c r="H201" s="43">
        <v>5</v>
      </c>
      <c r="I201" s="43"/>
      <c r="J201" s="43">
        <v>63</v>
      </c>
      <c r="K201" s="44">
        <v>143</v>
      </c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750</v>
      </c>
      <c r="G203" s="19">
        <f t="shared" ref="G203:J203" si="88">SUM(G196:G202)</f>
        <v>15</v>
      </c>
      <c r="H203" s="19">
        <f t="shared" si="88"/>
        <v>18</v>
      </c>
      <c r="I203" s="19">
        <f t="shared" si="88"/>
        <v>84</v>
      </c>
      <c r="J203" s="19">
        <f t="shared" si="88"/>
        <v>670</v>
      </c>
      <c r="K203" s="25"/>
      <c r="L203" s="19">
        <f t="shared" ref="L203" si="89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0">SUM(G204:G212)</f>
        <v>0</v>
      </c>
      <c r="H213" s="19">
        <f t="shared" si="90"/>
        <v>0</v>
      </c>
      <c r="I213" s="19">
        <f t="shared" si="90"/>
        <v>0</v>
      </c>
      <c r="J213" s="19">
        <f t="shared" si="90"/>
        <v>0</v>
      </c>
      <c r="K213" s="25"/>
      <c r="L213" s="19">
        <f t="shared" ref="L213" si="91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0" t="s">
        <v>4</v>
      </c>
      <c r="D214" s="51"/>
      <c r="E214" s="31"/>
      <c r="F214" s="32">
        <f>F203+F213</f>
        <v>750</v>
      </c>
      <c r="G214" s="32">
        <f t="shared" ref="G214:J214" si="92">G203+G213</f>
        <v>15</v>
      </c>
      <c r="H214" s="32">
        <f t="shared" si="92"/>
        <v>18</v>
      </c>
      <c r="I214" s="32">
        <f t="shared" si="92"/>
        <v>84</v>
      </c>
      <c r="J214" s="32">
        <f t="shared" si="92"/>
        <v>670</v>
      </c>
      <c r="K214" s="32"/>
      <c r="L214" s="32">
        <f t="shared" ref="L214" si="93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71</v>
      </c>
      <c r="F215" s="40">
        <v>250</v>
      </c>
      <c r="G215" s="40">
        <v>2</v>
      </c>
      <c r="H215" s="40">
        <v>5</v>
      </c>
      <c r="I215" s="40">
        <v>10</v>
      </c>
      <c r="J215" s="40">
        <v>121</v>
      </c>
      <c r="K215" s="41">
        <v>73</v>
      </c>
      <c r="L215" s="40"/>
    </row>
    <row r="216" spans="1:12" ht="15">
      <c r="A216" s="23"/>
      <c r="B216" s="15"/>
      <c r="C216" s="11"/>
      <c r="D216" s="6"/>
      <c r="E216" s="42" t="s">
        <v>72</v>
      </c>
      <c r="F216" s="43">
        <v>150</v>
      </c>
      <c r="G216" s="43">
        <v>18</v>
      </c>
      <c r="H216" s="43">
        <v>18</v>
      </c>
      <c r="I216" s="43">
        <v>24</v>
      </c>
      <c r="J216" s="43">
        <v>337</v>
      </c>
      <c r="K216" s="44">
        <v>179</v>
      </c>
      <c r="L216" s="43"/>
    </row>
    <row r="217" spans="1:12" ht="15">
      <c r="A217" s="23"/>
      <c r="B217" s="15"/>
      <c r="C217" s="11"/>
      <c r="D217" s="7" t="s">
        <v>22</v>
      </c>
      <c r="E217" s="42" t="s">
        <v>73</v>
      </c>
      <c r="F217" s="43">
        <v>200</v>
      </c>
      <c r="G217" s="43">
        <v>1</v>
      </c>
      <c r="H217" s="43"/>
      <c r="I217" s="43">
        <v>31</v>
      </c>
      <c r="J217" s="43">
        <v>130</v>
      </c>
      <c r="K217" s="44">
        <v>241</v>
      </c>
      <c r="L217" s="43"/>
    </row>
    <row r="218" spans="1:12" ht="15">
      <c r="A218" s="23"/>
      <c r="B218" s="15"/>
      <c r="C218" s="11"/>
      <c r="D218" s="7" t="s">
        <v>23</v>
      </c>
      <c r="E218" s="42" t="s">
        <v>47</v>
      </c>
      <c r="F218" s="43">
        <v>50</v>
      </c>
      <c r="G218" s="43">
        <v>4</v>
      </c>
      <c r="H218" s="43">
        <v>1</v>
      </c>
      <c r="I218" s="43">
        <v>24</v>
      </c>
      <c r="J218" s="43">
        <v>133</v>
      </c>
      <c r="K218" s="44"/>
      <c r="L218" s="43"/>
    </row>
    <row r="219" spans="1:12" ht="15">
      <c r="A219" s="23"/>
      <c r="B219" s="15"/>
      <c r="C219" s="11"/>
      <c r="D219" s="7" t="s">
        <v>24</v>
      </c>
      <c r="E219" s="42" t="s">
        <v>74</v>
      </c>
      <c r="F219" s="43">
        <v>40</v>
      </c>
      <c r="G219" s="43"/>
      <c r="H219" s="43"/>
      <c r="I219" s="43">
        <v>2</v>
      </c>
      <c r="J219" s="43">
        <v>10</v>
      </c>
      <c r="K219" s="44">
        <v>54</v>
      </c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690</v>
      </c>
      <c r="G222" s="19">
        <f t="shared" ref="G222:J222" si="94">SUM(G215:G221)</f>
        <v>25</v>
      </c>
      <c r="H222" s="19">
        <f t="shared" si="94"/>
        <v>24</v>
      </c>
      <c r="I222" s="19">
        <f t="shared" si="94"/>
        <v>91</v>
      </c>
      <c r="J222" s="19">
        <f t="shared" si="94"/>
        <v>731</v>
      </c>
      <c r="K222" s="25"/>
      <c r="L222" s="19">
        <f t="shared" ref="L222" si="95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0" t="s">
        <v>4</v>
      </c>
      <c r="D233" s="51"/>
      <c r="E233" s="31"/>
      <c r="F233" s="32">
        <f>F222+F232</f>
        <v>690</v>
      </c>
      <c r="G233" s="32">
        <f t="shared" ref="G233:J233" si="98">G222+G232</f>
        <v>25</v>
      </c>
      <c r="H233" s="32">
        <f t="shared" si="98"/>
        <v>24</v>
      </c>
      <c r="I233" s="32">
        <f t="shared" si="98"/>
        <v>91</v>
      </c>
      <c r="J233" s="32">
        <f t="shared" si="98"/>
        <v>731</v>
      </c>
      <c r="K233" s="32"/>
      <c r="L233" s="32">
        <f t="shared" ref="L233" si="99">L222+L232</f>
        <v>0</v>
      </c>
    </row>
    <row r="234" spans="1:12" ht="13.9" customHeight="1" thickBot="1">
      <c r="A234" s="27"/>
      <c r="B234" s="28"/>
      <c r="C234" s="55" t="s">
        <v>5</v>
      </c>
      <c r="D234" s="56"/>
      <c r="E234" s="5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763.63636363636363</v>
      </c>
      <c r="G234" s="34">
        <f t="shared" ref="G234:L234" si="100">(G24+G43+G62+G81+G100+G119+G138+G157+G176+G195+G214+G233)/(IF(G24=0,0,1)+IF(G43=0,0,1)+IF(G62=0,0,1)+IF(G81=0,0,1)+IF(G100=0,0,1)+IF(G119=0,0,1)+IF(G138=0,0,1)+IF(G157=0,0,1)+IF(G176=0,0,1)+IF(G195=0,0,1)+IF(G214=0,0,1)+IF(G233=0,0,1))</f>
        <v>26.281818181818185</v>
      </c>
      <c r="H234" s="34">
        <f t="shared" si="100"/>
        <v>30.209090909090911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86.572727272727263</v>
      </c>
      <c r="J234" s="34">
        <f t="shared" si="100"/>
        <v>732.74272727272728</v>
      </c>
      <c r="K234" s="34"/>
      <c r="L234" s="34" t="e">
        <f t="shared" si="100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2024-10-11T18:38:34Z</cp:lastPrinted>
  <dcterms:created xsi:type="dcterms:W3CDTF">2022-05-16T14:23:56Z</dcterms:created>
  <dcterms:modified xsi:type="dcterms:W3CDTF">2025-02-05T12:35:05Z</dcterms:modified>
</cp:coreProperties>
</file>